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2022 год" sheetId="1" r:id="rId1"/>
    <sheet name="2023 год 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M6" i="2"/>
  <c r="K6"/>
  <c r="J6"/>
  <c r="I6"/>
  <c r="G6"/>
  <c r="F6"/>
  <c r="E6"/>
  <c r="D6" l="1"/>
  <c r="L6" s="1"/>
  <c r="N6" i="1"/>
  <c r="D6"/>
</calcChain>
</file>

<file path=xl/sharedStrings.xml><?xml version="1.0" encoding="utf-8"?>
<sst xmlns="http://schemas.openxmlformats.org/spreadsheetml/2006/main" count="32" uniqueCount="23">
  <si>
    <t xml:space="preserve"> Информация о расходах средств муниципальных образовательных учреждений, полученных от платных образовательных услуг
 за январь - декабрь  2022 года (тыс. руб.)   </t>
  </si>
  <si>
    <t>Наименование учреждения</t>
  </si>
  <si>
    <t>Остаток средств с платных услуг на 01.01.2022 года</t>
  </si>
  <si>
    <t>Доход с платных услуг за  январь -декабрь  2022 года (КАССА) ФОРМУЛУ НЕ менять</t>
  </si>
  <si>
    <t>Расходы за  январь-декабрь 2022 год</t>
  </si>
  <si>
    <t>Итого</t>
  </si>
  <si>
    <t>Заработная плата</t>
  </si>
  <si>
    <t>Расходы по содержанию имущества</t>
  </si>
  <si>
    <t>Коммунальные услуги (текущие)</t>
  </si>
  <si>
    <t>Коммунальные услуги (оплата перерасхода ком. услуг по защите бюджета)</t>
  </si>
  <si>
    <t>Приобретение ОС</t>
  </si>
  <si>
    <t>Приобретение МЗ</t>
  </si>
  <si>
    <t>Прочие услуги</t>
  </si>
  <si>
    <t xml:space="preserve">Необходимо разделить суммы преречисленные на коммунальные услуги  за 2022 год. </t>
  </si>
  <si>
    <t>Коммунальные услуги (текущие)ПРОВЕРКА</t>
  </si>
  <si>
    <t>МБОУ "Татарская гимназия № 65"</t>
  </si>
  <si>
    <t xml:space="preserve"> Информация о расходах средств муниципальных образовательных учреждений, полученных от платных образовательных услуг
 за январь-декабрь 2023 года (тыс. руб.)   </t>
  </si>
  <si>
    <t>Остаток средств с платных услуг на 01.01.2023 года</t>
  </si>
  <si>
    <t>Доход с платных услуг за  январь-декабрь 2023 года (КАССА) ФОРМУЛУ НЕ менять</t>
  </si>
  <si>
    <t>Расходы за  январь-декабрь 2023 года</t>
  </si>
  <si>
    <t>Коммуналка оплата за декабрь 2022 и ВКУ от арендаторов</t>
  </si>
  <si>
    <t>остаток 2022 года</t>
  </si>
  <si>
    <t>МАОУ "Татарская гимназия № 65"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</si>
</sst>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0_ ;[Red]\-#,##0.00\ "/>
    <numFmt numFmtId="166" formatCode="#,##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4" fontId="3" fillId="0" borderId="0" xfId="0" applyNumberFormat="1" applyFont="1"/>
    <xf numFmtId="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top" wrapText="1"/>
    </xf>
    <xf numFmtId="165" fontId="4" fillId="3" borderId="2" xfId="0" applyNumberFormat="1" applyFont="1" applyFill="1" applyBorder="1" applyAlignment="1">
      <alignment horizontal="center" vertical="top" wrapText="1"/>
    </xf>
    <xf numFmtId="4" fontId="7" fillId="0" borderId="0" xfId="0" applyNumberFormat="1" applyFont="1" applyAlignment="1">
      <alignment wrapText="1"/>
    </xf>
    <xf numFmtId="4" fontId="8" fillId="0" borderId="2" xfId="0" applyNumberFormat="1" applyFont="1" applyFill="1" applyBorder="1" applyAlignment="1">
      <alignment wrapText="1"/>
    </xf>
    <xf numFmtId="4" fontId="8" fillId="0" borderId="2" xfId="0" applyNumberFormat="1" applyFont="1" applyBorder="1"/>
    <xf numFmtId="166" fontId="8" fillId="0" borderId="2" xfId="0" applyNumberFormat="1" applyFont="1" applyFill="1" applyBorder="1" applyAlignment="1">
      <alignment horizontal="right"/>
    </xf>
    <xf numFmtId="166" fontId="6" fillId="0" borderId="2" xfId="0" applyNumberFormat="1" applyFont="1" applyFill="1" applyBorder="1" applyAlignment="1">
      <alignment horizontal="right"/>
    </xf>
    <xf numFmtId="4" fontId="9" fillId="0" borderId="2" xfId="0" applyNumberFormat="1" applyFont="1" applyFill="1" applyBorder="1"/>
    <xf numFmtId="4" fontId="8" fillId="0" borderId="2" xfId="0" applyNumberFormat="1" applyFont="1" applyFill="1" applyBorder="1"/>
    <xf numFmtId="0" fontId="10" fillId="0" borderId="0" xfId="0" applyFont="1" applyFill="1"/>
    <xf numFmtId="4" fontId="11" fillId="0" borderId="0" xfId="0" applyNumberFormat="1" applyFont="1" applyFill="1"/>
    <xf numFmtId="4" fontId="3" fillId="0" borderId="0" xfId="0" applyNumberFormat="1" applyFont="1" applyAlignment="1">
      <alignment wrapText="1"/>
    </xf>
    <xf numFmtId="4" fontId="12" fillId="0" borderId="0" xfId="0" applyNumberFormat="1" applyFont="1" applyAlignment="1">
      <alignment horizontal="center" wrapText="1"/>
    </xf>
    <xf numFmtId="166" fontId="8" fillId="0" borderId="2" xfId="0" applyNumberFormat="1" applyFont="1" applyFill="1" applyBorder="1" applyAlignment="1">
      <alignment horizontal="left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top" wrapText="1"/>
    </xf>
    <xf numFmtId="4" fontId="4" fillId="0" borderId="2" xfId="1" applyNumberFormat="1" applyFont="1" applyFill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E13" sqref="E13"/>
    </sheetView>
  </sheetViews>
  <sheetFormatPr defaultRowHeight="15"/>
  <cols>
    <col min="1" max="1" width="36.140625" customWidth="1"/>
    <col min="2" max="2" width="11.5703125" hidden="1" customWidth="1"/>
    <col min="3" max="3" width="11.42578125" customWidth="1"/>
    <col min="4" max="4" width="9.85546875" customWidth="1"/>
    <col min="5" max="5" width="12.42578125" customWidth="1"/>
    <col min="6" max="6" width="13" customWidth="1"/>
    <col min="7" max="7" width="16.85546875" customWidth="1"/>
    <col min="8" max="8" width="24" customWidth="1"/>
    <col min="9" max="10" width="9.85546875" customWidth="1"/>
    <col min="11" max="11" width="9.42578125" customWidth="1"/>
    <col min="12" max="12" width="25.85546875" hidden="1" customWidth="1"/>
    <col min="13" max="13" width="26.28515625" customWidth="1"/>
  </cols>
  <sheetData>
    <row r="1" spans="1:1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4" s="1" customFormat="1" ht="24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4" s="1" customFormat="1" ht="4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4" s="1" customFormat="1" ht="22.5" customHeight="1">
      <c r="A4" s="19" t="s">
        <v>1</v>
      </c>
      <c r="B4" s="20" t="s">
        <v>2</v>
      </c>
      <c r="C4" s="21" t="s">
        <v>3</v>
      </c>
      <c r="D4" s="22" t="s">
        <v>4</v>
      </c>
      <c r="E4" s="22"/>
      <c r="F4" s="22"/>
      <c r="G4" s="22"/>
      <c r="H4" s="22"/>
      <c r="I4" s="22"/>
      <c r="J4" s="22"/>
      <c r="K4" s="22"/>
    </row>
    <row r="5" spans="1:14" s="1" customFormat="1" ht="63" customHeight="1">
      <c r="A5" s="19"/>
      <c r="B5" s="20"/>
      <c r="C5" s="21"/>
      <c r="D5" s="2" t="s">
        <v>5</v>
      </c>
      <c r="E5" s="3" t="s">
        <v>6</v>
      </c>
      <c r="F5" s="3" t="s">
        <v>7</v>
      </c>
      <c r="G5" s="4" t="s">
        <v>8</v>
      </c>
      <c r="H5" s="4" t="s">
        <v>9</v>
      </c>
      <c r="I5" s="3" t="s">
        <v>10</v>
      </c>
      <c r="J5" s="3" t="s">
        <v>11</v>
      </c>
      <c r="K5" s="3" t="s">
        <v>12</v>
      </c>
      <c r="L5" s="5" t="s">
        <v>13</v>
      </c>
      <c r="M5" s="4" t="s">
        <v>14</v>
      </c>
    </row>
    <row r="6" spans="1:14" s="1" customFormat="1">
      <c r="A6" s="6" t="s">
        <v>15</v>
      </c>
      <c r="B6" s="7">
        <v>-4.0000000001327862E-3</v>
      </c>
      <c r="C6" s="8">
        <v>2677.3</v>
      </c>
      <c r="D6" s="9">
        <f t="shared" ref="D6" si="0">E6+F6+G6+H6+I6+J6+K6</f>
        <v>2516.77</v>
      </c>
      <c r="E6" s="10">
        <v>1630.06</v>
      </c>
      <c r="F6" s="11">
        <v>63.430000000000007</v>
      </c>
      <c r="G6" s="11">
        <v>267.73</v>
      </c>
      <c r="H6" s="11">
        <v>0</v>
      </c>
      <c r="I6" s="11">
        <v>348.35</v>
      </c>
      <c r="J6" s="11">
        <v>96.04</v>
      </c>
      <c r="K6" s="11">
        <v>111.16</v>
      </c>
      <c r="M6" s="11">
        <v>267.73</v>
      </c>
      <c r="N6" s="1">
        <f t="shared" ref="N6" si="1">G6+H6-M6</f>
        <v>0</v>
      </c>
    </row>
  </sheetData>
  <mergeCells count="5">
    <mergeCell ref="A1:K3"/>
    <mergeCell ref="A4:A5"/>
    <mergeCell ref="B4:B5"/>
    <mergeCell ref="C4:C5"/>
    <mergeCell ref="D4:K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O14" sqref="O14"/>
    </sheetView>
  </sheetViews>
  <sheetFormatPr defaultRowHeight="15"/>
  <cols>
    <col min="1" max="1" width="36.140625" customWidth="1"/>
    <col min="2" max="2" width="11.5703125" hidden="1" customWidth="1"/>
    <col min="3" max="3" width="10.42578125" customWidth="1"/>
    <col min="4" max="4" width="9.85546875" customWidth="1"/>
    <col min="5" max="5" width="15.7109375" customWidth="1"/>
    <col min="6" max="6" width="11.5703125" customWidth="1"/>
    <col min="7" max="7" width="11.7109375" customWidth="1"/>
    <col min="8" max="8" width="13.28515625" customWidth="1"/>
    <col min="9" max="10" width="9.85546875" customWidth="1"/>
    <col min="11" max="11" width="9.42578125" customWidth="1"/>
    <col min="12" max="12" width="13.85546875" hidden="1" customWidth="1"/>
    <col min="13" max="13" width="14.5703125" customWidth="1"/>
    <col min="14" max="14" width="17" hidden="1" customWidth="1"/>
  </cols>
  <sheetData>
    <row r="1" spans="1:14" ht="15.7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2"/>
    </row>
    <row r="2" spans="1:14" s="1" customFormat="1" ht="24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3"/>
    </row>
    <row r="3" spans="1:14" s="1" customFormat="1" ht="4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3"/>
    </row>
    <row r="4" spans="1:14" s="1" customFormat="1" ht="22.5" customHeight="1">
      <c r="A4" s="19" t="s">
        <v>1</v>
      </c>
      <c r="B4" s="20" t="s">
        <v>17</v>
      </c>
      <c r="C4" s="21" t="s">
        <v>18</v>
      </c>
      <c r="D4" s="22" t="s">
        <v>19</v>
      </c>
      <c r="E4" s="22"/>
      <c r="F4" s="22"/>
      <c r="G4" s="22"/>
      <c r="H4" s="22"/>
      <c r="I4" s="22"/>
      <c r="J4" s="22"/>
      <c r="K4" s="22"/>
      <c r="L4" s="13"/>
    </row>
    <row r="5" spans="1:14" s="1" customFormat="1" ht="78" customHeight="1">
      <c r="A5" s="19"/>
      <c r="B5" s="20"/>
      <c r="C5" s="21"/>
      <c r="D5" s="2" t="s">
        <v>5</v>
      </c>
      <c r="E5" s="3" t="s">
        <v>6</v>
      </c>
      <c r="F5" s="3" t="s">
        <v>7</v>
      </c>
      <c r="G5" s="4" t="s">
        <v>8</v>
      </c>
      <c r="H5" s="4" t="s">
        <v>9</v>
      </c>
      <c r="I5" s="3" t="s">
        <v>10</v>
      </c>
      <c r="J5" s="3" t="s">
        <v>11</v>
      </c>
      <c r="K5" s="3" t="s">
        <v>12</v>
      </c>
      <c r="L5" s="13"/>
      <c r="M5" s="14" t="s">
        <v>20</v>
      </c>
      <c r="N5" s="15" t="s">
        <v>21</v>
      </c>
    </row>
    <row r="6" spans="1:14" s="1" customFormat="1" ht="15.75">
      <c r="A6" s="16" t="s">
        <v>22</v>
      </c>
      <c r="B6" s="7">
        <v>160.52600000000029</v>
      </c>
      <c r="C6" s="8">
        <v>3957.3</v>
      </c>
      <c r="D6" s="9">
        <f t="shared" ref="D6" si="0">E6+F6+G6+H6+I6+J6+K6</f>
        <v>3570.9300000000007</v>
      </c>
      <c r="E6" s="10">
        <f>139.28+311.16+210.46+312.03+147.21+49+49.71+219.87+717.66</f>
        <v>2156.38</v>
      </c>
      <c r="F6" s="11">
        <f>2.7+6.66+21.54+21.92+17.32+26.62+45.93+11.62+16.62+29.68+52.65</f>
        <v>253.26000000000002</v>
      </c>
      <c r="G6" s="11">
        <f>150.53+67.07+0.71+35.7+6.91+2.46+85</f>
        <v>348.38</v>
      </c>
      <c r="H6" s="11">
        <v>0</v>
      </c>
      <c r="I6" s="11">
        <f>35+33+70+83.43+346.62</f>
        <v>568.04999999999995</v>
      </c>
      <c r="J6" s="11">
        <f>18.53+4.7</f>
        <v>23.23</v>
      </c>
      <c r="K6" s="11">
        <f>3.6+33.63+7.03+65.7+23.08+26.28+7.06+14.1+17.29+12.76+11.1</f>
        <v>221.63</v>
      </c>
      <c r="L6" s="13">
        <f>B6+C6-D6</f>
        <v>546.89600000000019</v>
      </c>
      <c r="M6" s="1">
        <f>165-85</f>
        <v>80</v>
      </c>
      <c r="N6" s="1">
        <v>160.52600000000029</v>
      </c>
    </row>
  </sheetData>
  <mergeCells count="5">
    <mergeCell ref="A1:K3"/>
    <mergeCell ref="A4:A5"/>
    <mergeCell ref="B4:B5"/>
    <mergeCell ref="C4:C5"/>
    <mergeCell ref="D4:K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 год</vt:lpstr>
      <vt:lpstr>2023 год 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2024-05-13T05:45:47Z</dcterms:modified>
</cp:coreProperties>
</file>